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3\1 podklady\"/>
    </mc:Choice>
  </mc:AlternateContent>
  <xr:revisionPtr revIDLastSave="0" documentId="13_ncr:1_{379F8BA8-E141-4754-8EE9-ECF7E8E0C0A8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7" i="1" l="1"/>
  <c r="T8" i="1"/>
  <c r="S8" i="1"/>
  <c r="P8" i="1"/>
  <c r="P7" i="1"/>
  <c r="R11" i="1" l="1"/>
  <c r="T7" i="1"/>
  <c r="Q11" i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<sst xmlns="http://schemas.openxmlformats.org/spreadsheetml/2006/main" count="50" uniqueCount="46">
  <si>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</si>
  <si>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</si>
  <si>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</si>
  <si>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</si>
  <si>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</si>
  <si>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</si>
  <si>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</si>
  <si>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</si>
  <si>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</si>
  <si>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</si>
  <si>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</si>
  <si>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</si>
  <si>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</si>
  <si>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</si>
  <si>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</si>
  <si>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</si>
  <si>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</si>
  <si>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</si>
  <si>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</si>
  <si>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</si>
  <si>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</si>
  <si>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</si>
  <si>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</si>
  <si>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</si>
  <si>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</si>
  <si>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</si>
  <si>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</si>
  <si>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</si>
  <si>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</si>
  <si>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</si>
  <si>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</si>
  <si>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</si>
  <si>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Záruka na zboží min. 36 měsíců.</t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</si>
  <si>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</si>
  <si>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</si>
  <si>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</si>
  <si>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15,6"</t>
  </si>
  <si>
    <t>Chladící podložka pod notebook</t>
  </si>
  <si>
    <t>Chladící podložka pod notebook o úhlopříčce min. 15,6". 
Protiskluzová. 
Nastavitelný náklon.
Min. 4 ventilátory. 
Regulace rychlosti otáček (nejrychlejší min. 1 200 otáček za minutu).
Min. 2 USB vstupy - jeden pro připojení k notebooku, jeden k nabíjení dalších zařízení.
Hlučnost max. 21 dB. 
Hmotnost max. 1000 g.
Záruka min. 2 roky.</t>
  </si>
  <si>
    <t>Hana Kalašová,
Tel.: 37763 1071,
725 870 136</t>
  </si>
  <si>
    <t>Univerzitní 8,
301 00 Plzeň,
Rektorát - Odbor vnější vztahy,
místnost UR 122</t>
  </si>
  <si>
    <t>3107 SGS-2022-034-PhDr. Stočes</t>
  </si>
  <si>
    <t>Bc. Kristýna Hrbáčková,
Tel.: 37763 6142</t>
  </si>
  <si>
    <t>Chodské náměstí 1,
301 00 Plzeň,
Fakulta pedagogická - Katedra německého jazyka,
místnost CH 306a</t>
  </si>
  <si>
    <t>Notebook klasické konstrukce.
Výkon procesoru v Passmark CPU více než 15 000 bodů (www.cpubenchmark.net/ k 29.4.2022)), minimálně 6 jader. 
Min. 16GB RAM DDR4, frekvence min. 3 200 MHz.
Displej 15,6", IPS, Full HD, matný.
Integrovaná grafická karta.
Disk min. 512GB M.2 SSD PCIe NVMe.
Bez mechaniky.
Wi-Fi ac, Bluetooth min. v5.0.
Min. 4x USB (3x 3.0/3.1/3.2 Gen 1, 1x Type-C 3.1/3.2 Gen 2), HDMI, RJ-45.
HD kamera.
Čtečka paměťových karet.
Čtečka otisků prstů.
Voděodolná podsvícená klávesnice s českou lokalizací a numerickým blokem.
Operační systém Windows 10 - OS Windows požadujeme z důvodu kompatibility s interními aplikacemi ZČU (Stag, Magion,...).
Prodloužená záruka min. na 3 roky.</t>
  </si>
  <si>
    <t xml:space="preserve">Příloha č. 2 Kupní smlouvy - technická specifikace
Výpočetní technika (III.) 053 - 2022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</si>
</sst>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14" fillId="4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1" zoomScale="59" zoomScaleNormal="59" workbookViewId="0">
      <selection activeCell="H7" sqref="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4.7109375" style="5" customWidth="1"/>
    <col min="12" max="12" width="31.140625" style="5" customWidth="1"/>
    <col min="13" max="13" width="32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80" t="s">
        <v>45</v>
      </c>
      <c r="C1" s="81"/>
      <c r="D1" s="8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35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22</v>
      </c>
      <c r="V6" s="41" t="s">
        <v>23</v>
      </c>
    </row>
    <row r="7" spans="1:22" ht="277.5" customHeight="1" thickTop="1" thickBot="1" x14ac:dyDescent="0.3">
      <c r="A7" s="20"/>
      <c r="B7" s="52">
        <v>1</v>
      </c>
      <c r="C7" s="53" t="s">
        <v>36</v>
      </c>
      <c r="D7" s="54">
        <v>1</v>
      </c>
      <c r="E7" s="48" t="s">
        <v>25</v>
      </c>
      <c r="F7" s="77" t="s">
        <v>44</v>
      </c>
      <c r="G7" s="93"/>
      <c r="H7" s="94"/>
      <c r="I7" s="49" t="s">
        <v>34</v>
      </c>
      <c r="J7" s="50" t="s">
        <v>33</v>
      </c>
      <c r="K7" s="49" t="s">
        <v>41</v>
      </c>
      <c r="L7" s="55" t="s">
        <v>32</v>
      </c>
      <c r="M7" s="76" t="s">
        <v>42</v>
      </c>
      <c r="N7" s="76" t="s">
        <v>43</v>
      </c>
      <c r="O7" s="51">
        <v>44</v>
      </c>
      <c r="P7" s="56">
        <f>D7*Q7</f>
        <v>18180</v>
      </c>
      <c r="Q7" s="57">
        <v>18180</v>
      </c>
      <c r="R7" s="96"/>
      <c r="S7" s="58">
        <f>D7*R7</f>
        <v>0</v>
      </c>
      <c r="T7" s="59" t="str">
        <f t="shared" ref="T7" si="0">IF(ISNUMBER(R7), IF(R7&gt;Q7,"NEVYHOVUJE","VYHOVUJE")," ")</f>
        <v xml:space="preserve"> </v>
      </c>
      <c r="U7" s="48"/>
      <c r="V7" s="48" t="s">
        <v>11</v>
      </c>
    </row>
    <row r="8" spans="1:22" ht="171" customHeight="1" thickBot="1" x14ac:dyDescent="0.3">
      <c r="A8" s="20"/>
      <c r="B8" s="60">
        <v>2</v>
      </c>
      <c r="C8" s="61" t="s">
        <v>37</v>
      </c>
      <c r="D8" s="62">
        <v>2</v>
      </c>
      <c r="E8" s="63" t="s">
        <v>25</v>
      </c>
      <c r="F8" s="64" t="s">
        <v>38</v>
      </c>
      <c r="G8" s="95"/>
      <c r="H8" s="65" t="s">
        <v>31</v>
      </c>
      <c r="I8" s="66" t="s">
        <v>34</v>
      </c>
      <c r="J8" s="66" t="s">
        <v>31</v>
      </c>
      <c r="K8" s="67"/>
      <c r="L8" s="68"/>
      <c r="M8" s="69" t="s">
        <v>39</v>
      </c>
      <c r="N8" s="70" t="s">
        <v>40</v>
      </c>
      <c r="O8" s="71">
        <v>30</v>
      </c>
      <c r="P8" s="72">
        <f>D8*Q8</f>
        <v>1160</v>
      </c>
      <c r="Q8" s="73">
        <v>580</v>
      </c>
      <c r="R8" s="97"/>
      <c r="S8" s="74">
        <f>D8*R8</f>
        <v>0</v>
      </c>
      <c r="T8" s="75" t="str">
        <f t="shared" ref="T8" si="1">IF(ISNUMBER(R8), IF(R8&gt;Q8,"NEVYHOVUJE","VYHOVUJE")," ")</f>
        <v xml:space="preserve"> </v>
      </c>
      <c r="U8" s="63"/>
      <c r="V8" s="63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1" t="s">
        <v>29</v>
      </c>
      <c r="C10" s="91"/>
      <c r="D10" s="91"/>
      <c r="E10" s="91"/>
      <c r="F10" s="91"/>
      <c r="G10" s="91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27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19340</v>
      </c>
      <c r="R11" s="85">
        <f>SUM(S7:S8)</f>
        <v>0</v>
      </c>
      <c r="S11" s="86"/>
      <c r="T11" s="87"/>
    </row>
    <row r="12" spans="1:22" ht="15.75" thickTop="1" x14ac:dyDescent="0.25">
      <c r="B12" s="84" t="s">
        <v>28</v>
      </c>
      <c r="C12" s="84"/>
      <c r="D12" s="84"/>
      <c r="E12" s="84"/>
      <c r="F12" s="84"/>
      <c r="G12" s="84"/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rBBxK4XRcm01Uw5098vE0epslZuFfXX1ujZmaKRHW+j57LqWAkOfEoDX1olT84MLDBTW6hARp89pcZk7pR+N5A==" saltValue="qMIdBW9B6973WDaUSgygyw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11" priority="56">
      <formula>LEN(TRIM(B7))=0</formula>
    </cfRule>
  </conditionalFormatting>
  <conditionalFormatting sqref="B7:B8">
    <cfRule type="cellIs" dxfId="10" priority="53" operator="greaterThanOrEqual">
      <formula>1</formula>
    </cfRule>
  </conditionalFormatting>
  <conditionalFormatting sqref="T7:T8">
    <cfRule type="cellIs" dxfId="9" priority="40" operator="equal">
      <formula>"VYHOVUJE"</formula>
    </cfRule>
  </conditionalFormatting>
  <conditionalFormatting sqref="T7:T8">
    <cfRule type="cellIs" dxfId="8" priority="39" operator="equal">
      <formula>"NEVYHOVUJE"</formula>
    </cfRule>
  </conditionalFormatting>
  <conditionalFormatting sqref="G7:H7 R7:R8 G8">
    <cfRule type="containsBlanks" dxfId="7" priority="33">
      <formula>LEN(TRIM(G7))=0</formula>
    </cfRule>
  </conditionalFormatting>
  <conditionalFormatting sqref="G7:H7 R7:R8 G8">
    <cfRule type="notContainsBlanks" dxfId="6" priority="31">
      <formula>LEN(TRIM(G7))&gt;0</formula>
    </cfRule>
  </conditionalFormatting>
  <conditionalFormatting sqref="G7:H7 R7:R8 G8">
    <cfRule type="notContainsBlanks" dxfId="5" priority="30">
      <formula>LEN(TRIM(G7))&gt;0</formula>
    </cfRule>
  </conditionalFormatting>
  <conditionalFormatting sqref="G7:H7 G8">
    <cfRule type="notContainsBlanks" dxfId="4" priority="29">
      <formula>LEN(TRIM(G7))&gt;0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2">
    <dataValidation type="list" allowBlank="1" showInputMessage="1" showErrorMessage="1" sqref="J7 J8" xr:uid="{E29ABA58-E623-4708-BD17-CB8325B46133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2022-05-19T07:20:13Z</dcterms:modified>
</cp:coreProperties>
</file>